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activeTab="1"/>
  </bookViews>
  <sheets>
    <sheet name="Bilan consolidé" sheetId="1" r:id="rId1"/>
    <sheet name="Budget et revenu et dépenses" sheetId="2" r:id="rId2"/>
  </sheets>
  <definedNames/>
  <calcPr fullCalcOnLoad="1"/>
</workbook>
</file>

<file path=xl/sharedStrings.xml><?xml version="1.0" encoding="utf-8"?>
<sst xmlns="http://schemas.openxmlformats.org/spreadsheetml/2006/main" count="77" uniqueCount="74">
  <si>
    <t>approx.</t>
  </si>
  <si>
    <t>Autos</t>
  </si>
  <si>
    <t>M &amp; Mme Vadeboncoeur</t>
  </si>
  <si>
    <t>Mme Vadeboncoeur</t>
  </si>
  <si>
    <t>Monsieur Vadeboncoeur</t>
  </si>
  <si>
    <t>93 Toyota Camry</t>
  </si>
  <si>
    <t>00 Toyota Corolla</t>
  </si>
  <si>
    <t>Bilan consolidé des deux époux</t>
  </si>
  <si>
    <t xml:space="preserve">En date de: </t>
  </si>
  <si>
    <t>Débiteurs</t>
  </si>
  <si>
    <t>Créditeurs</t>
  </si>
  <si>
    <t>Actifs à court terme</t>
  </si>
  <si>
    <t>Comptes bancaires</t>
  </si>
  <si>
    <t>Courant</t>
  </si>
  <si>
    <t>Épargne</t>
  </si>
  <si>
    <t>Total - actifs court terme</t>
  </si>
  <si>
    <t>Actifs long terme</t>
  </si>
  <si>
    <t>Fonds de retraite (REER)</t>
  </si>
  <si>
    <t>Total - actifs long terme</t>
  </si>
  <si>
    <t>Capitaux fixes</t>
  </si>
  <si>
    <t>Meubles et avoirs personnels</t>
  </si>
  <si>
    <t>Maison et Terrain</t>
  </si>
  <si>
    <t>à la valeur du marché</t>
  </si>
  <si>
    <t>Total - capitaux fixes</t>
  </si>
  <si>
    <t>Total - Actifs</t>
  </si>
  <si>
    <t>Passifs court terme</t>
  </si>
  <si>
    <t>Marge de crédit bancaire</t>
  </si>
  <si>
    <t>Prêt auto</t>
  </si>
  <si>
    <t>12 mois restants</t>
  </si>
  <si>
    <t>Cartes de crédit</t>
  </si>
  <si>
    <t>Hypothèque incluant les intérets</t>
  </si>
  <si>
    <t>année courante (12 mois)</t>
  </si>
  <si>
    <t>Total  - passif à court terme</t>
  </si>
  <si>
    <t>Passif à long terme</t>
  </si>
  <si>
    <t>Hypothèque - 8 ans subséquents</t>
  </si>
  <si>
    <t>Total - passif à long terme</t>
  </si>
  <si>
    <t>Total - Passifs</t>
  </si>
  <si>
    <t>Valeur nette</t>
  </si>
  <si>
    <t>Excédent des actifs sur les passifs</t>
  </si>
  <si>
    <t>Budget - Revenus et dépenses</t>
  </si>
  <si>
    <t>Pour l'année: 200X</t>
  </si>
  <si>
    <t>Par mois</t>
  </si>
  <si>
    <t>Par an</t>
  </si>
  <si>
    <t>Sommaire</t>
  </si>
  <si>
    <t>Revenus nets</t>
  </si>
  <si>
    <t>Madame Vadeboncoeur</t>
  </si>
  <si>
    <t>Total  - revenu disponible</t>
  </si>
  <si>
    <t>Budget des dépenses</t>
  </si>
  <si>
    <t>Dépenses générales</t>
  </si>
  <si>
    <t>Repas (Épicerie &amp; Restos)</t>
  </si>
  <si>
    <t>Rénovations et entretien général</t>
  </si>
  <si>
    <t>Vêtements</t>
  </si>
  <si>
    <t>Vacances et Loisirs</t>
  </si>
  <si>
    <t>Chauffage et électricité</t>
  </si>
  <si>
    <t>Assurances (vie, auto, maison, médicale)</t>
  </si>
  <si>
    <t>Téléphone et comptes divers</t>
  </si>
  <si>
    <t>Taxes scolaires et municipales</t>
  </si>
  <si>
    <t>Formation professionnelle</t>
  </si>
  <si>
    <t>Total - dépenses générales</t>
  </si>
  <si>
    <t>Dépenses financières</t>
  </si>
  <si>
    <t>Intérêt sur hypothèque</t>
  </si>
  <si>
    <t>Remboursement marge de crédit</t>
  </si>
  <si>
    <t>Total - dépenses financières</t>
  </si>
  <si>
    <t>Dépenses en capital</t>
  </si>
  <si>
    <t>Remboursement du captital sur l'hypothèque</t>
  </si>
  <si>
    <t>Achat et remplacement de meubles</t>
  </si>
  <si>
    <t>Dépôts mensuels à un régime enregistré</t>
  </si>
  <si>
    <t>d'épargne retraite (deux époux)</t>
  </si>
  <si>
    <t>Total - dépenses en capital</t>
  </si>
  <si>
    <t>Impondérables et zone de confort</t>
  </si>
  <si>
    <t>EXCÉDENT DES REVENUS SUR LES DÉPENSES</t>
  </si>
  <si>
    <t>seront utilisés en partie pour couvrir les frais d'adoption</t>
  </si>
  <si>
    <t>Signature de Madame:</t>
  </si>
  <si>
    <t>Signature de Monsieur:</t>
  </si>
</sst>
</file>

<file path=xl/styles.xml><?xml version="1.0" encoding="utf-8"?>
<styleSheet xmlns="http://schemas.openxmlformats.org/spreadsheetml/2006/main">
  <numFmts count="3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0.0"/>
    <numFmt numFmtId="185" formatCode="0.000"/>
    <numFmt numFmtId="186" formatCode="0.0000"/>
    <numFmt numFmtId="187" formatCode="0_);\(0\)"/>
    <numFmt numFmtId="188" formatCode="#,##0.0"/>
  </numFmts>
  <fonts count="46">
    <font>
      <sz val="10"/>
      <name val="Arial"/>
      <family val="0"/>
    </font>
    <font>
      <i/>
      <sz val="9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i/>
      <u val="single"/>
      <sz val="10"/>
      <name val="Arial"/>
      <family val="2"/>
    </font>
    <font>
      <b/>
      <i/>
      <u val="single"/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8" fillId="0" borderId="0" xfId="0" applyFont="1" applyAlignment="1">
      <alignment/>
    </xf>
    <xf numFmtId="0" fontId="6" fillId="0" borderId="21" xfId="0" applyFont="1" applyBorder="1" applyAlignment="1">
      <alignment/>
    </xf>
    <xf numFmtId="183" fontId="6" fillId="0" borderId="0" xfId="44" applyNumberFormat="1" applyFont="1" applyAlignment="1">
      <alignment/>
    </xf>
    <xf numFmtId="183" fontId="6" fillId="0" borderId="0" xfId="44" applyNumberFormat="1" applyFont="1" applyAlignment="1">
      <alignment horizontal="left"/>
    </xf>
    <xf numFmtId="181" fontId="6" fillId="0" borderId="0" xfId="42" applyNumberFormat="1" applyFont="1" applyAlignment="1">
      <alignment horizontal="left"/>
    </xf>
    <xf numFmtId="181" fontId="6" fillId="0" borderId="22" xfId="42" applyNumberFormat="1" applyFont="1" applyBorder="1" applyAlignment="1">
      <alignment/>
    </xf>
    <xf numFmtId="181" fontId="6" fillId="0" borderId="0" xfId="42" applyNumberFormat="1" applyFont="1" applyBorder="1" applyAlignment="1">
      <alignment/>
    </xf>
    <xf numFmtId="1" fontId="6" fillId="0" borderId="0" xfId="42" applyNumberFormat="1" applyFont="1" applyAlignment="1">
      <alignment/>
    </xf>
    <xf numFmtId="0" fontId="2" fillId="0" borderId="0" xfId="0" applyFont="1" applyAlignment="1">
      <alignment/>
    </xf>
    <xf numFmtId="183" fontId="2" fillId="0" borderId="0" xfId="44" applyNumberFormat="1" applyFont="1" applyAlignment="1">
      <alignment/>
    </xf>
    <xf numFmtId="183" fontId="6" fillId="0" borderId="0" xfId="44" applyNumberFormat="1" applyFont="1" applyFill="1" applyAlignment="1">
      <alignment horizontal="right"/>
    </xf>
    <xf numFmtId="183" fontId="6" fillId="0" borderId="0" xfId="44" applyNumberFormat="1" applyFont="1" applyFill="1" applyAlignment="1">
      <alignment/>
    </xf>
    <xf numFmtId="181" fontId="6" fillId="0" borderId="22" xfId="42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Alignment="1">
      <alignment/>
    </xf>
    <xf numFmtId="183" fontId="6" fillId="0" borderId="0" xfId="44" applyNumberFormat="1" applyFont="1" applyFill="1" applyBorder="1" applyAlignment="1">
      <alignment/>
    </xf>
    <xf numFmtId="0" fontId="7" fillId="0" borderId="23" xfId="0" applyFont="1" applyBorder="1" applyAlignment="1">
      <alignment/>
    </xf>
    <xf numFmtId="0" fontId="6" fillId="0" borderId="23" xfId="0" applyFont="1" applyBorder="1" applyAlignment="1">
      <alignment/>
    </xf>
    <xf numFmtId="183" fontId="7" fillId="0" borderId="24" xfId="0" applyNumberFormat="1" applyFont="1" applyBorder="1" applyAlignment="1">
      <alignment/>
    </xf>
    <xf numFmtId="181" fontId="6" fillId="0" borderId="0" xfId="42" applyNumberFormat="1" applyFont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83" fontId="6" fillId="33" borderId="15" xfId="44" applyNumberFormat="1" applyFont="1" applyFill="1" applyBorder="1" applyAlignment="1">
      <alignment/>
    </xf>
    <xf numFmtId="183" fontId="7" fillId="33" borderId="15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181" fontId="6" fillId="33" borderId="17" xfId="42" applyNumberFormat="1" applyFont="1" applyFill="1" applyBorder="1" applyAlignment="1">
      <alignment/>
    </xf>
    <xf numFmtId="183" fontId="2" fillId="0" borderId="0" xfId="0" applyNumberFormat="1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183" fontId="6" fillId="0" borderId="0" xfId="44" applyNumberFormat="1" applyFont="1" applyBorder="1" applyAlignment="1">
      <alignment/>
    </xf>
    <xf numFmtId="183" fontId="6" fillId="0" borderId="22" xfId="44" applyNumberFormat="1" applyFont="1" applyBorder="1" applyAlignment="1">
      <alignment/>
    </xf>
    <xf numFmtId="0" fontId="7" fillId="0" borderId="0" xfId="0" applyFont="1" applyAlignment="1">
      <alignment/>
    </xf>
    <xf numFmtId="183" fontId="7" fillId="0" borderId="0" xfId="44" applyNumberFormat="1" applyFont="1" applyAlignment="1">
      <alignment/>
    </xf>
    <xf numFmtId="0" fontId="10" fillId="0" borderId="0" xfId="0" applyFont="1" applyAlignment="1">
      <alignment/>
    </xf>
    <xf numFmtId="183" fontId="7" fillId="0" borderId="0" xfId="44" applyNumberFormat="1" applyFont="1" applyAlignment="1">
      <alignment horizontal="left"/>
    </xf>
    <xf numFmtId="0" fontId="7" fillId="33" borderId="12" xfId="0" applyFont="1" applyFill="1" applyBorder="1" applyAlignment="1">
      <alignment/>
    </xf>
    <xf numFmtId="183" fontId="7" fillId="33" borderId="14" xfId="44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2" fillId="0" borderId="22" xfId="0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8"/>
  <sheetViews>
    <sheetView zoomScalePageLayoutView="0" workbookViewId="0" topLeftCell="A25">
      <selection activeCell="A45" sqref="A45:K48"/>
    </sheetView>
  </sheetViews>
  <sheetFormatPr defaultColWidth="9.140625" defaultRowHeight="12.75"/>
  <cols>
    <col min="1" max="1" width="5.8515625" style="0" customWidth="1"/>
    <col min="2" max="2" width="5.140625" style="0" customWidth="1"/>
    <col min="3" max="4" width="9.140625" style="0" customWidth="1"/>
    <col min="5" max="5" width="11.28125" style="0" customWidth="1"/>
    <col min="6" max="6" width="4.421875" style="0" customWidth="1"/>
    <col min="7" max="7" width="4.140625" style="0" customWidth="1"/>
    <col min="8" max="8" width="5.421875" style="0" customWidth="1"/>
    <col min="9" max="9" width="5.28125" style="0" customWidth="1"/>
    <col min="10" max="11" width="9.140625" style="0" customWidth="1"/>
    <col min="12" max="12" width="11.00390625" style="0" customWidth="1"/>
    <col min="13" max="16384" width="11.421875" style="0" customWidth="1"/>
  </cols>
  <sheetData>
    <row r="1" spans="1:13" ht="15">
      <c r="A1" s="4" t="s">
        <v>2</v>
      </c>
      <c r="B1" s="5"/>
      <c r="C1" s="5"/>
      <c r="D1" s="6"/>
      <c r="E1" s="6"/>
      <c r="F1" s="7"/>
      <c r="G1" s="8"/>
      <c r="H1" s="8"/>
      <c r="I1" s="8"/>
      <c r="J1" s="8"/>
      <c r="K1" s="8"/>
      <c r="L1" s="8"/>
      <c r="M1" s="8"/>
    </row>
    <row r="2" spans="1:13" ht="15">
      <c r="A2" s="9" t="s">
        <v>7</v>
      </c>
      <c r="B2" s="10"/>
      <c r="C2" s="10"/>
      <c r="D2" s="11"/>
      <c r="E2" s="11"/>
      <c r="F2" s="12"/>
      <c r="G2" s="8"/>
      <c r="H2" s="8"/>
      <c r="I2" s="8"/>
      <c r="J2" s="8"/>
      <c r="K2" s="8"/>
      <c r="L2" s="8"/>
      <c r="M2" s="8"/>
    </row>
    <row r="3" spans="1:13" ht="15">
      <c r="A3" s="9" t="s">
        <v>8</v>
      </c>
      <c r="B3" s="10"/>
      <c r="C3" s="10"/>
      <c r="D3" s="11"/>
      <c r="E3" s="11"/>
      <c r="F3" s="12"/>
      <c r="G3" s="11"/>
      <c r="H3" s="11"/>
      <c r="I3" s="11"/>
      <c r="J3" s="11"/>
      <c r="K3" s="11"/>
      <c r="L3" s="11"/>
      <c r="M3" s="8"/>
    </row>
    <row r="4" spans="1:13" ht="15.75" thickBot="1">
      <c r="A4" s="13"/>
      <c r="B4" s="14"/>
      <c r="C4" s="14"/>
      <c r="D4" s="15"/>
      <c r="E4" s="15"/>
      <c r="F4" s="16"/>
      <c r="G4" s="8"/>
      <c r="H4" s="8"/>
      <c r="I4" s="8"/>
      <c r="J4" s="8"/>
      <c r="K4" s="8"/>
      <c r="L4" s="8"/>
      <c r="M4" s="8"/>
    </row>
    <row r="5" spans="1:13" ht="13.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5" thickBot="1">
      <c r="A6" s="8"/>
      <c r="B6" s="17"/>
      <c r="C6" s="18" t="s">
        <v>9</v>
      </c>
      <c r="D6" s="19"/>
      <c r="E6" s="8"/>
      <c r="F6" s="8"/>
      <c r="G6" s="8"/>
      <c r="H6" s="8"/>
      <c r="I6" s="17"/>
      <c r="J6" s="18" t="s">
        <v>10</v>
      </c>
      <c r="K6" s="19"/>
      <c r="L6" s="8"/>
      <c r="M6" s="8"/>
    </row>
    <row r="7" spans="1:13" ht="12.75">
      <c r="A7" s="8"/>
      <c r="B7" s="8"/>
      <c r="C7" s="8"/>
      <c r="D7" s="8"/>
      <c r="E7" s="8"/>
      <c r="F7" s="8"/>
      <c r="G7" s="11"/>
      <c r="H7" s="8"/>
      <c r="I7" s="8"/>
      <c r="J7" s="8"/>
      <c r="K7" s="8"/>
      <c r="L7" s="8"/>
      <c r="M7" s="8"/>
    </row>
    <row r="8" spans="1:13" ht="12.75">
      <c r="A8" s="20" t="s">
        <v>11</v>
      </c>
      <c r="B8" s="8"/>
      <c r="C8" s="8"/>
      <c r="D8" s="8"/>
      <c r="E8" s="8"/>
      <c r="F8" s="8"/>
      <c r="G8" s="11"/>
      <c r="H8" s="20" t="s">
        <v>25</v>
      </c>
      <c r="I8" s="8"/>
      <c r="J8" s="8"/>
      <c r="K8" s="8"/>
      <c r="L8" s="8"/>
      <c r="M8" s="8"/>
    </row>
    <row r="9" spans="1:13" ht="12.75">
      <c r="A9" s="8"/>
      <c r="B9" s="8" t="s">
        <v>12</v>
      </c>
      <c r="C9" s="8"/>
      <c r="D9" s="8"/>
      <c r="E9" s="8"/>
      <c r="F9" s="8"/>
      <c r="G9" s="21"/>
      <c r="H9" s="8"/>
      <c r="I9" s="8" t="s">
        <v>29</v>
      </c>
      <c r="J9" s="8"/>
      <c r="K9" s="8"/>
      <c r="L9" s="22">
        <v>1000</v>
      </c>
      <c r="M9" s="8"/>
    </row>
    <row r="10" spans="1:13" ht="12.75">
      <c r="A10" s="8"/>
      <c r="B10" s="8"/>
      <c r="C10" s="1" t="s">
        <v>13</v>
      </c>
      <c r="D10" s="8"/>
      <c r="E10" s="23">
        <v>1200</v>
      </c>
      <c r="F10" s="23"/>
      <c r="G10" s="21"/>
      <c r="H10" s="8"/>
      <c r="I10" s="8" t="s">
        <v>26</v>
      </c>
      <c r="J10" s="8"/>
      <c r="K10" s="8"/>
      <c r="L10" s="24">
        <v>2750</v>
      </c>
      <c r="M10" s="8"/>
    </row>
    <row r="11" spans="1:13" ht="12.75">
      <c r="A11" s="8"/>
      <c r="B11" s="8"/>
      <c r="C11" s="1" t="s">
        <v>14</v>
      </c>
      <c r="D11" s="8"/>
      <c r="E11" s="25">
        <v>900</v>
      </c>
      <c r="F11" s="26"/>
      <c r="G11" s="21"/>
      <c r="H11" s="8"/>
      <c r="I11" s="8" t="s">
        <v>27</v>
      </c>
      <c r="J11" s="1"/>
      <c r="K11" s="8"/>
      <c r="L11" s="8"/>
      <c r="M11" s="8"/>
    </row>
    <row r="12" spans="1:13" ht="12.75">
      <c r="A12" s="8"/>
      <c r="B12" s="8"/>
      <c r="C12" s="8"/>
      <c r="D12" s="8"/>
      <c r="E12" s="27"/>
      <c r="F12" s="27"/>
      <c r="G12" s="21"/>
      <c r="H12" s="8"/>
      <c r="I12" s="8"/>
      <c r="J12" s="1" t="s">
        <v>28</v>
      </c>
      <c r="K12" s="8"/>
      <c r="L12" s="26">
        <v>4800</v>
      </c>
      <c r="M12" s="8"/>
    </row>
    <row r="13" spans="1:13" ht="12.75">
      <c r="A13" s="28" t="s">
        <v>15</v>
      </c>
      <c r="B13" s="8"/>
      <c r="C13" s="8"/>
      <c r="D13" s="8"/>
      <c r="E13" s="29">
        <f>SUM(E10:E12)</f>
        <v>2100</v>
      </c>
      <c r="F13" s="29"/>
      <c r="G13" s="21"/>
      <c r="H13" s="8"/>
      <c r="I13" s="8" t="s">
        <v>30</v>
      </c>
      <c r="J13" s="8"/>
      <c r="K13" s="8"/>
      <c r="L13" s="27"/>
      <c r="M13" s="8"/>
    </row>
    <row r="14" spans="1:13" ht="12.75">
      <c r="A14" s="28"/>
      <c r="B14" s="8"/>
      <c r="C14" s="8"/>
      <c r="D14" s="8"/>
      <c r="E14" s="28"/>
      <c r="F14" s="28"/>
      <c r="G14" s="21"/>
      <c r="H14" s="8"/>
      <c r="I14" s="8"/>
      <c r="J14" s="1" t="s">
        <v>31</v>
      </c>
      <c r="K14" s="8"/>
      <c r="L14" s="25">
        <v>7000</v>
      </c>
      <c r="M14" s="8"/>
    </row>
    <row r="15" spans="1:13" ht="12.75">
      <c r="A15" s="8"/>
      <c r="B15" s="8"/>
      <c r="C15" s="8"/>
      <c r="D15" s="8"/>
      <c r="E15" s="8"/>
      <c r="F15" s="8"/>
      <c r="G15" s="21"/>
      <c r="H15" s="8"/>
      <c r="I15" s="8"/>
      <c r="J15" s="8"/>
      <c r="K15" s="8"/>
      <c r="L15" s="8"/>
      <c r="M15" s="8"/>
    </row>
    <row r="16" spans="1:13" ht="12.75">
      <c r="A16" s="20" t="s">
        <v>16</v>
      </c>
      <c r="B16" s="8"/>
      <c r="C16" s="8"/>
      <c r="D16" s="8"/>
      <c r="E16" s="8"/>
      <c r="F16" s="8"/>
      <c r="G16" s="21"/>
      <c r="H16" s="28" t="s">
        <v>32</v>
      </c>
      <c r="I16" s="8"/>
      <c r="J16" s="8"/>
      <c r="K16" s="8"/>
      <c r="L16" s="29">
        <f>SUM(L9:L14)</f>
        <v>15550</v>
      </c>
      <c r="M16" s="8"/>
    </row>
    <row r="17" spans="1:13" ht="12.75">
      <c r="A17" s="8"/>
      <c r="B17" s="8" t="s">
        <v>17</v>
      </c>
      <c r="C17" s="8"/>
      <c r="D17" s="8"/>
      <c r="E17" s="8"/>
      <c r="F17" s="8"/>
      <c r="G17" s="21"/>
      <c r="H17" s="8"/>
      <c r="I17" s="8"/>
      <c r="J17" s="8"/>
      <c r="K17" s="8"/>
      <c r="L17" s="8"/>
      <c r="M17" s="8"/>
    </row>
    <row r="18" spans="1:13" ht="12.75">
      <c r="A18" s="8"/>
      <c r="B18" s="8"/>
      <c r="C18" s="1" t="s">
        <v>3</v>
      </c>
      <c r="D18" s="8"/>
      <c r="E18" s="30">
        <v>20550</v>
      </c>
      <c r="F18" s="31"/>
      <c r="G18" s="21"/>
      <c r="H18" s="8"/>
      <c r="I18" s="8"/>
      <c r="J18" s="8"/>
      <c r="K18" s="8"/>
      <c r="L18" s="8"/>
      <c r="M18" s="8"/>
    </row>
    <row r="19" spans="1:13" ht="12.75">
      <c r="A19" s="8"/>
      <c r="B19" s="8"/>
      <c r="C19" s="1" t="s">
        <v>4</v>
      </c>
      <c r="D19" s="8"/>
      <c r="E19" s="32">
        <v>20480</v>
      </c>
      <c r="F19" s="33"/>
      <c r="G19" s="21"/>
      <c r="H19" s="20" t="s">
        <v>33</v>
      </c>
      <c r="I19" s="8"/>
      <c r="J19" s="8"/>
      <c r="K19" s="8"/>
      <c r="L19" s="8"/>
      <c r="M19" s="8"/>
    </row>
    <row r="20" spans="1:13" ht="12.75">
      <c r="A20" s="8"/>
      <c r="B20" s="8"/>
      <c r="C20" s="8"/>
      <c r="D20" s="8"/>
      <c r="E20" s="8"/>
      <c r="F20" s="8"/>
      <c r="G20" s="21"/>
      <c r="H20" s="28"/>
      <c r="I20" s="8"/>
      <c r="J20" s="8"/>
      <c r="K20" s="8"/>
      <c r="L20" s="28"/>
      <c r="M20" s="8"/>
    </row>
    <row r="21" spans="1:13" ht="12.75">
      <c r="A21" s="28" t="s">
        <v>18</v>
      </c>
      <c r="B21" s="8"/>
      <c r="C21" s="8"/>
      <c r="D21" s="8"/>
      <c r="E21" s="29">
        <f>SUM(E18:E19)</f>
        <v>41030</v>
      </c>
      <c r="F21" s="29"/>
      <c r="G21" s="21"/>
      <c r="H21" s="8"/>
      <c r="I21" s="8" t="s">
        <v>34</v>
      </c>
      <c r="J21" s="8"/>
      <c r="K21" s="8"/>
      <c r="L21" s="34">
        <v>56000</v>
      </c>
      <c r="M21" s="8"/>
    </row>
    <row r="22" spans="1:13" ht="12.75">
      <c r="A22" s="8"/>
      <c r="B22" s="8"/>
      <c r="C22" s="8"/>
      <c r="D22" s="8"/>
      <c r="E22" s="8"/>
      <c r="F22" s="8"/>
      <c r="G22" s="21"/>
      <c r="H22" s="8"/>
      <c r="I22" s="8"/>
      <c r="J22" s="8"/>
      <c r="K22" s="8"/>
      <c r="L22" s="8"/>
      <c r="M22" s="8"/>
    </row>
    <row r="23" spans="1:13" ht="12.75">
      <c r="A23" s="8"/>
      <c r="B23" s="8"/>
      <c r="C23" s="8"/>
      <c r="D23" s="8"/>
      <c r="E23" s="8"/>
      <c r="F23" s="8"/>
      <c r="G23" s="21"/>
      <c r="H23" s="28" t="s">
        <v>35</v>
      </c>
      <c r="I23" s="8"/>
      <c r="J23" s="8"/>
      <c r="K23" s="8"/>
      <c r="L23" s="29">
        <f>SUM(L21:L22)</f>
        <v>56000</v>
      </c>
      <c r="M23" s="8"/>
    </row>
    <row r="24" spans="1:13" ht="12.75">
      <c r="A24" s="20" t="s">
        <v>19</v>
      </c>
      <c r="B24" s="8"/>
      <c r="C24" s="8"/>
      <c r="D24" s="8"/>
      <c r="E24" s="8"/>
      <c r="F24" s="8"/>
      <c r="G24" s="21"/>
      <c r="H24" s="8"/>
      <c r="I24" s="8"/>
      <c r="J24" s="1"/>
      <c r="K24" s="8"/>
      <c r="L24" s="35"/>
      <c r="M24" s="8"/>
    </row>
    <row r="25" spans="1:13" ht="12.75">
      <c r="A25" s="8"/>
      <c r="B25" s="8" t="s">
        <v>1</v>
      </c>
      <c r="C25" s="8"/>
      <c r="D25" s="8"/>
      <c r="E25" s="8"/>
      <c r="F25" s="8"/>
      <c r="G25" s="21"/>
      <c r="H25" s="8"/>
      <c r="I25" s="8"/>
      <c r="J25" s="1"/>
      <c r="K25" s="8"/>
      <c r="L25" s="33"/>
      <c r="M25" s="8"/>
    </row>
    <row r="26" spans="1:13" ht="15" thickBot="1">
      <c r="A26" s="8"/>
      <c r="B26" s="8"/>
      <c r="C26" s="1" t="s">
        <v>5</v>
      </c>
      <c r="D26" s="8"/>
      <c r="E26" s="22">
        <v>4000</v>
      </c>
      <c r="F26" s="22"/>
      <c r="G26" s="21"/>
      <c r="H26" s="36" t="s">
        <v>36</v>
      </c>
      <c r="I26" s="37"/>
      <c r="J26" s="8"/>
      <c r="K26" s="8"/>
      <c r="L26" s="38">
        <f>SUM(L16,L23)</f>
        <v>71550</v>
      </c>
      <c r="M26" s="8"/>
    </row>
    <row r="27" spans="1:13" ht="13.5" thickTop="1">
      <c r="A27" s="8"/>
      <c r="B27" s="8"/>
      <c r="C27" s="1" t="s">
        <v>6</v>
      </c>
      <c r="D27" s="8"/>
      <c r="E27" s="39">
        <v>10000</v>
      </c>
      <c r="F27" s="39"/>
      <c r="G27" s="21"/>
      <c r="H27" s="8"/>
      <c r="I27" s="8"/>
      <c r="J27" s="8"/>
      <c r="K27" s="8"/>
      <c r="L27" s="8"/>
      <c r="M27" s="8"/>
    </row>
    <row r="28" spans="1:13" ht="13.5" thickBot="1">
      <c r="A28" s="8"/>
      <c r="B28" s="8"/>
      <c r="C28" s="8"/>
      <c r="D28" s="8"/>
      <c r="E28" s="8"/>
      <c r="F28" s="8"/>
      <c r="G28" s="21"/>
      <c r="H28" s="8"/>
      <c r="I28" s="8"/>
      <c r="J28" s="8"/>
      <c r="K28" s="8"/>
      <c r="L28" s="8"/>
      <c r="M28" s="8"/>
    </row>
    <row r="29" spans="1:13" ht="12.75">
      <c r="A29" s="8"/>
      <c r="B29" s="8" t="s">
        <v>20</v>
      </c>
      <c r="C29" s="8"/>
      <c r="D29" s="8"/>
      <c r="E29" s="8"/>
      <c r="F29" s="8"/>
      <c r="G29" s="21"/>
      <c r="H29" s="40"/>
      <c r="I29" s="41"/>
      <c r="J29" s="41"/>
      <c r="K29" s="41"/>
      <c r="L29" s="42"/>
      <c r="M29" s="8"/>
    </row>
    <row r="30" spans="1:13" ht="12.75">
      <c r="A30" s="8"/>
      <c r="B30" s="8"/>
      <c r="C30" s="1" t="s">
        <v>0</v>
      </c>
      <c r="D30" s="8"/>
      <c r="E30" s="39">
        <v>35000</v>
      </c>
      <c r="F30" s="39"/>
      <c r="G30" s="21"/>
      <c r="H30" s="43"/>
      <c r="I30" s="44"/>
      <c r="J30" s="44"/>
      <c r="K30" s="44"/>
      <c r="L30" s="45"/>
      <c r="M30" s="8"/>
    </row>
    <row r="31" spans="1:13" ht="15" thickBot="1">
      <c r="A31" s="8"/>
      <c r="B31" s="8"/>
      <c r="C31" s="8"/>
      <c r="D31" s="8"/>
      <c r="E31" s="39"/>
      <c r="F31" s="39"/>
      <c r="G31" s="21"/>
      <c r="H31" s="46" t="s">
        <v>37</v>
      </c>
      <c r="I31" s="44"/>
      <c r="J31" s="44"/>
      <c r="K31" s="44"/>
      <c r="L31" s="45"/>
      <c r="M31" s="8"/>
    </row>
    <row r="32" spans="1:13" ht="13.5" thickTop="1">
      <c r="A32" s="8"/>
      <c r="B32" s="8" t="s">
        <v>21</v>
      </c>
      <c r="C32" s="8"/>
      <c r="D32" s="8"/>
      <c r="E32" s="39"/>
      <c r="F32" s="39"/>
      <c r="G32" s="21"/>
      <c r="H32" s="47"/>
      <c r="I32" s="44"/>
      <c r="J32" s="48"/>
      <c r="K32" s="44"/>
      <c r="L32" s="49"/>
      <c r="M32" s="8"/>
    </row>
    <row r="33" spans="1:13" ht="14.25">
      <c r="A33" s="8"/>
      <c r="B33" s="8"/>
      <c r="C33" s="1" t="s">
        <v>22</v>
      </c>
      <c r="D33" s="8"/>
      <c r="E33" s="25">
        <v>125000</v>
      </c>
      <c r="F33" s="26"/>
      <c r="G33" s="21"/>
      <c r="H33" s="2" t="s">
        <v>38</v>
      </c>
      <c r="I33" s="44"/>
      <c r="J33" s="48"/>
      <c r="K33" s="44"/>
      <c r="L33" s="50">
        <f>+L39-L26</f>
        <v>145580</v>
      </c>
      <c r="M33" s="8"/>
    </row>
    <row r="34" spans="1:13" ht="12.75">
      <c r="A34" s="8"/>
      <c r="B34" s="8"/>
      <c r="C34" s="8"/>
      <c r="D34" s="8"/>
      <c r="E34" s="8"/>
      <c r="F34" s="8"/>
      <c r="G34" s="21"/>
      <c r="H34" s="47"/>
      <c r="I34" s="44"/>
      <c r="J34" s="44"/>
      <c r="K34" s="44"/>
      <c r="L34" s="45"/>
      <c r="M34" s="8"/>
    </row>
    <row r="35" spans="1:13" ht="12.75">
      <c r="A35" s="28" t="s">
        <v>23</v>
      </c>
      <c r="B35" s="8"/>
      <c r="C35" s="8"/>
      <c r="D35" s="8"/>
      <c r="E35" s="29">
        <f>SUM(E26:E33)</f>
        <v>174000</v>
      </c>
      <c r="F35" s="29"/>
      <c r="G35" s="21"/>
      <c r="H35" s="43"/>
      <c r="I35" s="44"/>
      <c r="J35" s="44"/>
      <c r="K35" s="44"/>
      <c r="L35" s="45"/>
      <c r="M35" s="8"/>
    </row>
    <row r="36" spans="1:13" ht="13.5" thickBot="1">
      <c r="A36" s="8"/>
      <c r="B36" s="8"/>
      <c r="C36" s="8"/>
      <c r="D36" s="8"/>
      <c r="E36" s="8"/>
      <c r="F36" s="8"/>
      <c r="G36" s="21"/>
      <c r="H36" s="51"/>
      <c r="I36" s="52"/>
      <c r="J36" s="3"/>
      <c r="K36" s="52"/>
      <c r="L36" s="53"/>
      <c r="M36" s="8"/>
    </row>
    <row r="37" spans="1:13" ht="12.75">
      <c r="A37" s="8"/>
      <c r="B37" s="8"/>
      <c r="C37" s="8"/>
      <c r="D37" s="8"/>
      <c r="E37" s="8"/>
      <c r="F37" s="8"/>
      <c r="G37" s="21"/>
      <c r="H37" s="8"/>
      <c r="I37" s="8"/>
      <c r="J37" s="8"/>
      <c r="K37" s="8"/>
      <c r="L37" s="39"/>
      <c r="M37" s="8"/>
    </row>
    <row r="38" spans="1:13" ht="12.75">
      <c r="A38" s="8"/>
      <c r="B38" s="8"/>
      <c r="C38" s="8"/>
      <c r="D38" s="8"/>
      <c r="E38" s="8"/>
      <c r="F38" s="8"/>
      <c r="G38" s="21"/>
      <c r="H38" s="8"/>
      <c r="I38" s="8"/>
      <c r="J38" s="8"/>
      <c r="K38" s="8"/>
      <c r="L38" s="39"/>
      <c r="M38" s="8"/>
    </row>
    <row r="39" spans="1:13" ht="15" thickBot="1">
      <c r="A39" s="36" t="s">
        <v>24</v>
      </c>
      <c r="B39" s="37"/>
      <c r="C39" s="8"/>
      <c r="D39" s="8"/>
      <c r="E39" s="38">
        <f>SUM(E13,E21,E35)</f>
        <v>217130</v>
      </c>
      <c r="F39" s="54"/>
      <c r="G39" s="8"/>
      <c r="H39" s="8"/>
      <c r="I39" s="8"/>
      <c r="J39" s="8"/>
      <c r="K39" s="8"/>
      <c r="L39" s="38">
        <f>+$E$39</f>
        <v>217130</v>
      </c>
      <c r="M39" s="8"/>
    </row>
    <row r="40" spans="1:13" ht="13.5" thickTop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2.75">
      <c r="A45" s="70" t="s">
        <v>72</v>
      </c>
      <c r="B45" s="70"/>
      <c r="C45" s="70"/>
      <c r="D45" s="70"/>
      <c r="E45" s="68"/>
      <c r="F45" s="68"/>
      <c r="G45" s="68"/>
      <c r="H45" s="68"/>
      <c r="I45" s="68"/>
      <c r="J45" s="68"/>
      <c r="K45" s="68"/>
      <c r="L45" s="8"/>
      <c r="M45" s="8"/>
    </row>
    <row r="46" spans="1:13" ht="12.75">
      <c r="A46" s="69"/>
      <c r="B46" s="69"/>
      <c r="C46" s="69"/>
      <c r="D46" s="69"/>
      <c r="E46" s="28"/>
      <c r="F46" s="28"/>
      <c r="G46" s="28"/>
      <c r="H46" s="28"/>
      <c r="I46" s="28"/>
      <c r="J46" s="28"/>
      <c r="K46" s="28"/>
      <c r="L46" s="8"/>
      <c r="M46" s="8"/>
    </row>
    <row r="47" spans="1:13" ht="12.75">
      <c r="A47" s="69"/>
      <c r="B47" s="69"/>
      <c r="C47" s="69"/>
      <c r="D47" s="69"/>
      <c r="E47" s="28"/>
      <c r="F47" s="28"/>
      <c r="G47" s="28"/>
      <c r="H47" s="28"/>
      <c r="I47" s="28"/>
      <c r="J47" s="28"/>
      <c r="K47" s="28"/>
      <c r="L47" s="8"/>
      <c r="M47" s="8"/>
    </row>
    <row r="48" spans="1:13" ht="12.75">
      <c r="A48" s="70" t="s">
        <v>73</v>
      </c>
      <c r="B48" s="70"/>
      <c r="C48" s="70"/>
      <c r="D48" s="70"/>
      <c r="E48" s="68"/>
      <c r="F48" s="68"/>
      <c r="G48" s="68"/>
      <c r="H48" s="68"/>
      <c r="I48" s="68"/>
      <c r="J48" s="68"/>
      <c r="K48" s="68"/>
      <c r="L48" s="8"/>
      <c r="M48" s="8"/>
    </row>
    <row r="49" spans="1:13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8"/>
      <c r="M49" s="8"/>
    </row>
    <row r="50" spans="1:13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1:13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1:13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1:13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1:13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1:13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1:13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1:13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1:13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1:13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1:13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1:13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1:13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spans="1:13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spans="1:13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</row>
    <row r="154" spans="1:13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</row>
    <row r="155" spans="1:13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</row>
    <row r="156" spans="1:13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</row>
    <row r="157" spans="1:13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</row>
    <row r="158" spans="1:13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</row>
    <row r="159" spans="1:13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</row>
    <row r="160" spans="1:13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</row>
    <row r="161" spans="1:13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</row>
    <row r="162" spans="1:13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</row>
    <row r="163" spans="1:13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</row>
    <row r="164" spans="1:13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</row>
    <row r="165" spans="1:13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</row>
    <row r="166" spans="1:13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</row>
    <row r="167" spans="1:13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</row>
    <row r="168" spans="1:13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</row>
    <row r="169" spans="1:13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</row>
    <row r="170" spans="1:13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</row>
    <row r="171" spans="1:13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</row>
    <row r="172" spans="1:13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</row>
    <row r="173" spans="1:13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</row>
    <row r="174" spans="1:13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</row>
    <row r="175" spans="1:13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</row>
    <row r="176" spans="1:13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</row>
    <row r="177" spans="1:13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</row>
    <row r="178" spans="1:13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</row>
    <row r="179" spans="1:13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</row>
    <row r="180" spans="1:13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</row>
    <row r="181" spans="1:13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</row>
    <row r="182" spans="1:13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</row>
    <row r="183" spans="1:13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</row>
    <row r="184" spans="1:13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</row>
    <row r="185" spans="1:13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</row>
    <row r="186" spans="1:13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</row>
    <row r="187" spans="1:13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</row>
    <row r="188" spans="1:13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</row>
    <row r="189" spans="1:13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</row>
    <row r="190" spans="1:13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</row>
    <row r="191" spans="1:13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</row>
    <row r="192" spans="1:13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</row>
    <row r="193" spans="1:13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</row>
    <row r="194" spans="1:13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</row>
    <row r="195" spans="1:13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</row>
    <row r="196" spans="1:13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</row>
    <row r="197" spans="1:13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</row>
    <row r="198" spans="1:13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</row>
    <row r="199" spans="1:13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</row>
    <row r="200" spans="1:13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</row>
    <row r="201" spans="1:13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</row>
    <row r="202" spans="1:13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</row>
    <row r="203" spans="1:13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</row>
    <row r="204" spans="1:13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</row>
    <row r="205" spans="1:13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</row>
    <row r="206" spans="1:13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</row>
    <row r="207" spans="1:13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</row>
    <row r="208" spans="1:13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</row>
    <row r="209" spans="1:13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</row>
    <row r="210" spans="1:13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</row>
    <row r="211" spans="1:13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</row>
    <row r="212" spans="1:13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</row>
    <row r="213" spans="1:13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</row>
    <row r="214" spans="1:13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</row>
    <row r="215" spans="1:13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</row>
    <row r="216" spans="1:13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</row>
    <row r="217" spans="1:13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</row>
    <row r="218" spans="1:13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</row>
    <row r="219" spans="1:13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</row>
    <row r="220" spans="1:13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</row>
    <row r="221" spans="1:13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</row>
    <row r="222" spans="1:13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</row>
    <row r="223" spans="1:13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</row>
    <row r="224" spans="1:13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</row>
    <row r="225" spans="1:13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</row>
    <row r="226" spans="1:13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</row>
    <row r="227" spans="1:13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</row>
    <row r="228" spans="1:13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</row>
    <row r="229" spans="1:13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</row>
    <row r="230" spans="1:13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</row>
    <row r="231" spans="1:13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</row>
    <row r="232" spans="1:13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</row>
    <row r="233" spans="1:13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</row>
    <row r="234" spans="1:13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</row>
    <row r="235" spans="1:13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</row>
    <row r="236" spans="1:13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</row>
    <row r="237" spans="1:13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</row>
    <row r="238" spans="1:13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</row>
    <row r="239" spans="1:13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</row>
    <row r="240" spans="1:13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</row>
    <row r="241" spans="1:13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</row>
    <row r="242" spans="1:13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</row>
    <row r="243" spans="1:13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</row>
    <row r="244" spans="1:13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</row>
    <row r="245" spans="1:13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</row>
    <row r="246" spans="1:13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</row>
    <row r="247" spans="1:13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</row>
    <row r="248" spans="1:13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</row>
    <row r="249" spans="1:13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</row>
    <row r="250" spans="1:13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</row>
    <row r="251" spans="1:13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</row>
    <row r="252" spans="1:13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</row>
    <row r="253" spans="1:13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</row>
    <row r="254" spans="1:13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</row>
    <row r="255" spans="1:13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</row>
    <row r="256" spans="1:13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</row>
    <row r="257" spans="1:13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</row>
    <row r="258" spans="1:13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</row>
    <row r="259" spans="1:13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</row>
    <row r="260" spans="1:13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</row>
    <row r="261" spans="1:13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</row>
    <row r="262" spans="1:13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</row>
    <row r="263" spans="1:13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</row>
    <row r="264" spans="1:13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</row>
    <row r="265" spans="1:13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</row>
    <row r="266" spans="1:13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</row>
    <row r="267" spans="1:13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</row>
    <row r="268" spans="1:13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</row>
    <row r="269" spans="1:13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</row>
    <row r="270" spans="1:13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</row>
    <row r="271" spans="1:13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</row>
    <row r="272" spans="1:13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</row>
    <row r="273" spans="1:13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</row>
    <row r="274" spans="1:13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</row>
    <row r="275" spans="1:13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</row>
    <row r="276" spans="1:13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</row>
    <row r="277" spans="1:13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</row>
    <row r="278" spans="1:13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</row>
    <row r="279" spans="1:13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</row>
    <row r="280" spans="1:13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</row>
    <row r="281" spans="1:13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</row>
    <row r="282" spans="1:13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</row>
    <row r="283" spans="1:13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</row>
    <row r="284" spans="1:13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</row>
    <row r="285" spans="1:13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</row>
    <row r="286" spans="1:13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</row>
    <row r="287" spans="1:13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</row>
    <row r="288" spans="1:13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</row>
    <row r="289" spans="1:13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</row>
    <row r="290" spans="1:13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</row>
    <row r="291" spans="1:13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</row>
    <row r="292" spans="1:13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</row>
    <row r="293" spans="1:13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</row>
    <row r="294" spans="1:13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</row>
    <row r="295" spans="1:13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</row>
    <row r="296" spans="1:13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</row>
    <row r="297" spans="1:13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</row>
    <row r="298" spans="1:13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</row>
    <row r="299" spans="1:13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</row>
    <row r="300" spans="1:13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</row>
    <row r="301" spans="1:13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</row>
    <row r="302" spans="1:13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</row>
    <row r="303" spans="1:13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</row>
    <row r="304" spans="1:13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</row>
    <row r="305" spans="1:13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</row>
    <row r="306" spans="1:13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</row>
    <row r="307" spans="1:13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</row>
    <row r="308" spans="1:13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</row>
    <row r="309" spans="1:13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</row>
    <row r="310" spans="1:13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</row>
    <row r="311" spans="1:13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</row>
    <row r="312" spans="1:13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</row>
    <row r="313" spans="1:13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</row>
    <row r="314" spans="1:13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</row>
    <row r="315" spans="1:13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</row>
    <row r="316" spans="1:13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</row>
    <row r="317" spans="1:13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</row>
    <row r="318" spans="1:13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</row>
    <row r="319" spans="1:13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</row>
    <row r="320" spans="1:13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</row>
    <row r="321" spans="1:13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</row>
    <row r="322" spans="1:13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</row>
    <row r="323" spans="1:13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</row>
    <row r="324" spans="1:13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</row>
    <row r="325" spans="1:13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</row>
    <row r="326" spans="1:13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</row>
    <row r="327" spans="1:13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</row>
    <row r="328" spans="1:13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</row>
    <row r="329" spans="1:13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</row>
    <row r="330" spans="1:13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</row>
    <row r="331" spans="1:13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</row>
    <row r="332" spans="1:13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</row>
    <row r="333" spans="1:13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</row>
    <row r="334" spans="1:13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</row>
    <row r="335" spans="1:13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</row>
    <row r="336" spans="1:13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</row>
    <row r="337" spans="1:13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</row>
    <row r="338" spans="1:13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</row>
    <row r="339" spans="1:13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</row>
    <row r="340" spans="1:13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</row>
    <row r="341" spans="1:13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</row>
    <row r="342" spans="1:13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</row>
    <row r="343" spans="1:13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</row>
    <row r="344" spans="1:13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</row>
    <row r="345" spans="1:13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</row>
    <row r="346" spans="1:13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</row>
    <row r="347" spans="1:13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</row>
    <row r="348" spans="1:13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</row>
    <row r="349" spans="1:13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</row>
    <row r="350" spans="1:13" ht="12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</row>
    <row r="351" spans="1:13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</row>
    <row r="352" spans="1:13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</row>
    <row r="353" spans="1:13" ht="12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</row>
    <row r="354" spans="1:13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</row>
    <row r="355" spans="1:13" ht="12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</row>
    <row r="356" spans="1:13" ht="12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</row>
    <row r="357" spans="1:13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</row>
    <row r="358" spans="1:13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</row>
    <row r="359" spans="1:13" ht="12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</row>
    <row r="360" spans="1:13" ht="12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</row>
    <row r="361" spans="1:13" ht="12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</row>
    <row r="362" spans="1:13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</row>
    <row r="363" spans="1:13" ht="12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</row>
    <row r="364" spans="1:13" ht="12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</row>
    <row r="365" spans="1:13" ht="12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</row>
    <row r="366" spans="1:13" ht="12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</row>
    <row r="367" spans="1:13" ht="12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</row>
    <row r="368" spans="1:13" ht="12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</row>
    <row r="369" spans="1:13" ht="12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</row>
    <row r="370" spans="1:13" ht="12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</row>
    <row r="371" spans="1:13" ht="12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</row>
    <row r="372" spans="1:13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</row>
    <row r="373" spans="1:13" ht="12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</row>
    <row r="374" spans="1:13" ht="12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</row>
    <row r="375" spans="1:13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</row>
    <row r="376" spans="1:13" ht="12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</row>
    <row r="377" spans="1:13" ht="12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</row>
    <row r="378" spans="1:13" ht="12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</row>
    <row r="379" spans="1:13" ht="12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</row>
    <row r="380" spans="1:13" ht="12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</row>
    <row r="381" spans="1:13" ht="12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</row>
    <row r="382" spans="1:13" ht="12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</row>
    <row r="383" spans="1:13" ht="12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</row>
    <row r="384" spans="1:13" ht="12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</row>
    <row r="385" spans="1:13" ht="12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</row>
    <row r="386" spans="1:13" ht="12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</row>
    <row r="387" spans="1:13" ht="12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</row>
    <row r="388" spans="1:13" ht="12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</row>
    <row r="389" spans="1:13" ht="12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</row>
    <row r="390" spans="1:13" ht="12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</row>
    <row r="391" spans="1:13" ht="12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</row>
    <row r="392" spans="1:13" ht="12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</row>
    <row r="393" spans="1:13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</row>
    <row r="394" spans="1:13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</row>
    <row r="395" spans="1:13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</row>
    <row r="396" spans="1:13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</row>
    <row r="397" spans="1:13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</row>
    <row r="398" spans="1:13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</row>
    <row r="399" spans="1:13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</row>
    <row r="400" spans="1:13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</row>
    <row r="401" spans="1:13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</row>
    <row r="402" spans="1:13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</row>
    <row r="403" spans="1:13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</row>
    <row r="404" spans="1:13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</row>
    <row r="405" spans="1:13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</row>
    <row r="406" spans="1:13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</row>
    <row r="407" spans="1:13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</row>
    <row r="408" spans="1:13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</row>
    <row r="409" spans="1:13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</row>
    <row r="410" spans="1:13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</row>
    <row r="411" spans="1:13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</row>
    <row r="412" spans="1:13" ht="12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</row>
    <row r="413" spans="1:13" ht="12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</row>
    <row r="414" spans="1:13" ht="12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</row>
    <row r="415" spans="1:13" ht="12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</row>
    <row r="416" spans="1:13" ht="12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</row>
    <row r="417" spans="1:13" ht="12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</row>
    <row r="418" spans="1:13" ht="12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</row>
    <row r="419" spans="1:13" ht="12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</row>
    <row r="420" spans="1:13" ht="12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</row>
    <row r="421" spans="1:13" ht="12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</row>
    <row r="422" spans="1:13" ht="12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</row>
    <row r="423" spans="1:13" ht="12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</row>
    <row r="424" spans="1:13" ht="12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</row>
    <row r="425" spans="1:13" ht="12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</row>
    <row r="426" spans="1:13" ht="12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</row>
    <row r="427" spans="1:13" ht="12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</row>
    <row r="428" spans="1:13" ht="12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</row>
    <row r="429" spans="1:13" ht="12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</row>
    <row r="430" spans="1:13" ht="12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</row>
    <row r="431" spans="1:13" ht="12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</row>
    <row r="432" spans="1:13" ht="12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</row>
    <row r="433" spans="1:13" ht="12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</row>
    <row r="434" spans="1:13" ht="12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</row>
    <row r="435" spans="1:13" ht="12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</row>
    <row r="436" spans="1:13" ht="12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</row>
    <row r="437" spans="1:13" ht="12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</row>
    <row r="438" spans="1:13" ht="12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</row>
    <row r="439" spans="1:13" ht="12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</row>
    <row r="440" spans="1:13" ht="12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</row>
    <row r="441" spans="1:13" ht="12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</row>
    <row r="442" spans="1:13" ht="12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</row>
    <row r="443" spans="1:13" ht="12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</row>
    <row r="444" spans="1:13" ht="12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</row>
    <row r="445" spans="1:13" ht="12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</row>
    <row r="446" spans="1:13" ht="12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</row>
    <row r="447" spans="1:13" ht="12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</row>
    <row r="448" spans="1:13" ht="12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</row>
    <row r="449" spans="1:13" ht="12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</row>
    <row r="450" spans="1:13" ht="12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</row>
    <row r="451" spans="1:13" ht="12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</row>
    <row r="452" spans="1:13" ht="12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</row>
    <row r="453" spans="1:13" ht="12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</row>
    <row r="454" spans="1:13" ht="12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</row>
    <row r="455" spans="1:13" ht="12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</row>
    <row r="456" spans="1:13" ht="12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</row>
    <row r="457" spans="1:13" ht="12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</row>
    <row r="458" spans="1:13" ht="12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</row>
    <row r="459" spans="1:13" ht="12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</row>
    <row r="460" spans="1:13" ht="12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</row>
    <row r="461" spans="1:13" ht="12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</row>
    <row r="462" spans="1:13" ht="12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</row>
    <row r="463" spans="1:13" ht="12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</row>
    <row r="464" spans="1:13" ht="12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</row>
    <row r="465" spans="1:13" ht="12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</row>
    <row r="466" spans="1:13" ht="12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</row>
    <row r="467" spans="1:13" ht="12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</row>
    <row r="468" spans="1:13" ht="12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</row>
  </sheetData>
  <sheetProtection/>
  <mergeCells count="2">
    <mergeCell ref="A45:D45"/>
    <mergeCell ref="A48:D48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F61" sqref="F61"/>
    </sheetView>
  </sheetViews>
  <sheetFormatPr defaultColWidth="9.140625" defaultRowHeight="12.75"/>
  <cols>
    <col min="1" max="4" width="9.140625" style="0" customWidth="1"/>
    <col min="5" max="5" width="8.8515625" style="0" customWidth="1"/>
    <col min="6" max="6" width="10.28125" style="0" customWidth="1"/>
    <col min="7" max="7" width="6.140625" style="0" customWidth="1"/>
    <col min="8" max="8" width="9.140625" style="0" customWidth="1"/>
    <col min="9" max="9" width="5.57421875" style="0" customWidth="1"/>
    <col min="10" max="10" width="11.140625" style="0" customWidth="1"/>
    <col min="11" max="16384" width="11.421875" style="0" customWidth="1"/>
  </cols>
  <sheetData>
    <row r="1" spans="1:10" ht="15">
      <c r="A1" s="4" t="s">
        <v>2</v>
      </c>
      <c r="B1" s="5"/>
      <c r="C1" s="5"/>
      <c r="D1" s="7"/>
      <c r="E1" s="8"/>
      <c r="F1" s="8"/>
      <c r="G1" s="8"/>
      <c r="H1" s="8"/>
      <c r="I1" s="8"/>
      <c r="J1" s="8"/>
    </row>
    <row r="2" spans="1:10" ht="15">
      <c r="A2" s="9" t="s">
        <v>39</v>
      </c>
      <c r="B2" s="10"/>
      <c r="C2" s="10"/>
      <c r="D2" s="12"/>
      <c r="E2" s="8"/>
      <c r="F2" s="8"/>
      <c r="G2" s="8"/>
      <c r="H2" s="8"/>
      <c r="I2" s="8"/>
      <c r="J2" s="8"/>
    </row>
    <row r="3" spans="1:10" ht="15.75" thickBot="1">
      <c r="A3" s="13" t="s">
        <v>40</v>
      </c>
      <c r="B3" s="15"/>
      <c r="C3" s="15"/>
      <c r="D3" s="16"/>
      <c r="E3" s="8"/>
      <c r="F3" s="8"/>
      <c r="G3" s="8"/>
      <c r="H3" s="8"/>
      <c r="I3" s="8"/>
      <c r="J3" s="8"/>
    </row>
    <row r="4" spans="1:10" ht="13.5" thickBot="1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5" thickBot="1">
      <c r="A5" s="8"/>
      <c r="B5" s="8"/>
      <c r="C5" s="8"/>
      <c r="D5" s="8"/>
      <c r="E5" s="8"/>
      <c r="F5" s="55" t="s">
        <v>41</v>
      </c>
      <c r="G5" s="56"/>
      <c r="H5" s="55" t="s">
        <v>42</v>
      </c>
      <c r="I5" s="8"/>
      <c r="J5" s="55" t="s">
        <v>43</v>
      </c>
    </row>
    <row r="6" spans="1:10" ht="12.7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4.25">
      <c r="A7" s="57" t="s">
        <v>44</v>
      </c>
      <c r="B7" s="8"/>
      <c r="C7" s="8"/>
      <c r="D7" s="8"/>
      <c r="E7" s="8"/>
      <c r="F7" s="8"/>
      <c r="G7" s="8"/>
      <c r="H7" s="8"/>
      <c r="I7" s="8"/>
      <c r="J7" s="8"/>
    </row>
    <row r="8" spans="1:10" ht="12.7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12.75">
      <c r="A9" s="8"/>
      <c r="B9" s="8" t="s">
        <v>4</v>
      </c>
      <c r="C9" s="8"/>
      <c r="D9" s="8"/>
      <c r="E9" s="8"/>
      <c r="F9" s="22">
        <f>+H9/12</f>
        <v>6266.666666666667</v>
      </c>
      <c r="G9" s="22"/>
      <c r="H9" s="58">
        <v>75200</v>
      </c>
      <c r="I9" s="8"/>
      <c r="J9" s="8"/>
    </row>
    <row r="10" spans="1:10" ht="12.75">
      <c r="A10" s="8"/>
      <c r="B10" s="8" t="s">
        <v>45</v>
      </c>
      <c r="C10" s="8"/>
      <c r="D10" s="8"/>
      <c r="E10" s="8"/>
      <c r="F10" s="59">
        <f>+H10/12</f>
        <v>2208.3333333333335</v>
      </c>
      <c r="G10" s="22"/>
      <c r="H10" s="59">
        <v>26500</v>
      </c>
      <c r="I10" s="8"/>
      <c r="J10" s="8"/>
    </row>
    <row r="11" spans="1:10" ht="12.75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ht="14.25">
      <c r="A12" s="60" t="s">
        <v>46</v>
      </c>
      <c r="B12" s="8"/>
      <c r="C12" s="8"/>
      <c r="D12" s="8"/>
      <c r="E12" s="8"/>
      <c r="F12" s="22">
        <f>SUM(F9:F11)</f>
        <v>8475</v>
      </c>
      <c r="G12" s="22"/>
      <c r="H12" s="22"/>
      <c r="I12" s="22"/>
      <c r="J12" s="61">
        <f>SUM(H9:H10)</f>
        <v>101700</v>
      </c>
    </row>
    <row r="13" spans="1:10" ht="12.75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ht="12.7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14.25">
      <c r="A15" s="57" t="s">
        <v>47</v>
      </c>
      <c r="B15" s="8"/>
      <c r="C15" s="8"/>
      <c r="D15" s="8"/>
      <c r="E15" s="8"/>
      <c r="F15" s="8"/>
      <c r="G15" s="8"/>
      <c r="H15" s="8"/>
      <c r="I15" s="8"/>
      <c r="J15" s="8"/>
    </row>
    <row r="16" spans="1:10" ht="12.7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12.75">
      <c r="A17" s="20" t="s">
        <v>48</v>
      </c>
      <c r="B17" s="20"/>
      <c r="C17" s="8"/>
      <c r="D17" s="8"/>
      <c r="E17" s="8"/>
      <c r="F17" s="8"/>
      <c r="G17" s="8"/>
      <c r="H17" s="8"/>
      <c r="I17" s="8"/>
      <c r="J17" s="8"/>
    </row>
    <row r="18" spans="1:10" ht="12.75">
      <c r="A18" s="8"/>
      <c r="B18" s="8" t="s">
        <v>49</v>
      </c>
      <c r="C18" s="8"/>
      <c r="D18" s="8"/>
      <c r="E18" s="8"/>
      <c r="F18" s="22">
        <f aca="true" t="shared" si="0" ref="F18:F26">+H18/12</f>
        <v>1208.3333333333333</v>
      </c>
      <c r="G18" s="22"/>
      <c r="H18" s="22">
        <v>14500</v>
      </c>
      <c r="I18" s="8"/>
      <c r="J18" s="8"/>
    </row>
    <row r="19" spans="1:10" ht="12.75">
      <c r="A19" s="8"/>
      <c r="B19" s="8" t="s">
        <v>1</v>
      </c>
      <c r="C19" s="8"/>
      <c r="D19" s="8"/>
      <c r="E19" s="8"/>
      <c r="F19" s="22">
        <f t="shared" si="0"/>
        <v>816.6666666666666</v>
      </c>
      <c r="G19" s="22"/>
      <c r="H19" s="22">
        <v>9800</v>
      </c>
      <c r="I19" s="8"/>
      <c r="J19" s="8"/>
    </row>
    <row r="20" spans="1:10" ht="12.75">
      <c r="A20" s="8"/>
      <c r="B20" s="8" t="s">
        <v>50</v>
      </c>
      <c r="C20" s="8"/>
      <c r="D20" s="8"/>
      <c r="E20" s="8"/>
      <c r="F20" s="22">
        <f t="shared" si="0"/>
        <v>666.6666666666666</v>
      </c>
      <c r="G20" s="22"/>
      <c r="H20" s="22">
        <v>8000</v>
      </c>
      <c r="I20" s="8"/>
      <c r="J20" s="8"/>
    </row>
    <row r="21" spans="1:10" ht="12.75">
      <c r="A21" s="8"/>
      <c r="B21" s="8" t="s">
        <v>51</v>
      </c>
      <c r="C21" s="8"/>
      <c r="D21" s="8"/>
      <c r="E21" s="8"/>
      <c r="F21" s="22">
        <f t="shared" si="0"/>
        <v>625</v>
      </c>
      <c r="G21" s="22"/>
      <c r="H21" s="22">
        <v>7500</v>
      </c>
      <c r="I21" s="8"/>
      <c r="J21" s="8"/>
    </row>
    <row r="22" spans="1:10" ht="12.75">
      <c r="A22" s="8"/>
      <c r="B22" s="8" t="s">
        <v>52</v>
      </c>
      <c r="C22" s="8"/>
      <c r="D22" s="8"/>
      <c r="E22" s="8"/>
      <c r="F22" s="22">
        <f t="shared" si="0"/>
        <v>833.3333333333334</v>
      </c>
      <c r="G22" s="22"/>
      <c r="H22" s="22">
        <v>10000</v>
      </c>
      <c r="I22" s="8"/>
      <c r="J22" s="8"/>
    </row>
    <row r="23" spans="1:10" ht="12.75">
      <c r="A23" s="8"/>
      <c r="B23" s="8" t="s">
        <v>53</v>
      </c>
      <c r="C23" s="8"/>
      <c r="D23" s="8"/>
      <c r="E23" s="8"/>
      <c r="F23" s="22">
        <f t="shared" si="0"/>
        <v>291.6666666666667</v>
      </c>
      <c r="G23" s="22"/>
      <c r="H23" s="22">
        <v>3500</v>
      </c>
      <c r="I23" s="8"/>
      <c r="J23" s="8"/>
    </row>
    <row r="24" spans="1:10" ht="12.75">
      <c r="A24" s="8"/>
      <c r="B24" s="8" t="s">
        <v>54</v>
      </c>
      <c r="C24" s="8"/>
      <c r="D24" s="8"/>
      <c r="E24" s="8"/>
      <c r="F24" s="22">
        <v>125</v>
      </c>
      <c r="G24" s="22"/>
      <c r="H24" s="22">
        <v>2700</v>
      </c>
      <c r="I24" s="8"/>
      <c r="J24" s="8"/>
    </row>
    <row r="25" spans="1:10" ht="12.75">
      <c r="A25" s="8"/>
      <c r="B25" s="8" t="s">
        <v>55</v>
      </c>
      <c r="C25" s="8"/>
      <c r="D25" s="8"/>
      <c r="E25" s="8"/>
      <c r="F25" s="22">
        <f t="shared" si="0"/>
        <v>466.6666666666667</v>
      </c>
      <c r="G25" s="22"/>
      <c r="H25" s="22">
        <v>5600</v>
      </c>
      <c r="I25" s="8"/>
      <c r="J25" s="8"/>
    </row>
    <row r="26" spans="1:10" ht="12.75">
      <c r="A26" s="8"/>
      <c r="B26" s="8" t="s">
        <v>56</v>
      </c>
      <c r="C26" s="8"/>
      <c r="D26" s="8"/>
      <c r="E26" s="8"/>
      <c r="F26" s="22">
        <f t="shared" si="0"/>
        <v>250</v>
      </c>
      <c r="G26" s="22"/>
      <c r="H26" s="22">
        <v>3000</v>
      </c>
      <c r="I26" s="8"/>
      <c r="J26" s="8"/>
    </row>
    <row r="27" spans="1:10" ht="12.75">
      <c r="A27" s="8"/>
      <c r="B27" s="8" t="s">
        <v>57</v>
      </c>
      <c r="C27" s="8"/>
      <c r="D27" s="8"/>
      <c r="E27" s="8"/>
      <c r="F27" s="59">
        <v>75</v>
      </c>
      <c r="G27" s="22"/>
      <c r="H27" s="59">
        <f>+F27*12</f>
        <v>900</v>
      </c>
      <c r="I27" s="8"/>
      <c r="J27" s="8"/>
    </row>
    <row r="28" spans="1:10" ht="12.75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4.25">
      <c r="A29" s="28" t="s">
        <v>58</v>
      </c>
      <c r="B29" s="8"/>
      <c r="C29" s="8"/>
      <c r="D29" s="8"/>
      <c r="E29" s="8"/>
      <c r="F29" s="22">
        <f>SUM(F18:F28)</f>
        <v>5358.333333333334</v>
      </c>
      <c r="G29" s="22"/>
      <c r="H29" s="29"/>
      <c r="I29" s="22"/>
      <c r="J29" s="61">
        <f>-SUM(H18:H27)</f>
        <v>-65500</v>
      </c>
    </row>
    <row r="30" spans="1:10" ht="14.25">
      <c r="A30" s="8"/>
      <c r="B30" s="8"/>
      <c r="C30" s="8"/>
      <c r="D30" s="8"/>
      <c r="E30" s="8"/>
      <c r="F30" s="8"/>
      <c r="G30" s="8"/>
      <c r="H30" s="8"/>
      <c r="I30" s="8"/>
      <c r="J30" s="62"/>
    </row>
    <row r="31" spans="1:10" ht="14.25">
      <c r="A31" s="8"/>
      <c r="B31" s="8"/>
      <c r="C31" s="8"/>
      <c r="D31" s="8"/>
      <c r="E31" s="8"/>
      <c r="F31" s="8"/>
      <c r="G31" s="8"/>
      <c r="H31" s="8"/>
      <c r="I31" s="8"/>
      <c r="J31" s="62"/>
    </row>
    <row r="32" spans="1:10" ht="14.25">
      <c r="A32" s="20" t="s">
        <v>59</v>
      </c>
      <c r="B32" s="8"/>
      <c r="C32" s="8"/>
      <c r="D32" s="8"/>
      <c r="E32" s="8"/>
      <c r="F32" s="8"/>
      <c r="G32" s="8"/>
      <c r="H32" s="8"/>
      <c r="I32" s="8"/>
      <c r="J32" s="62"/>
    </row>
    <row r="33" spans="1:10" ht="14.25">
      <c r="A33" s="8"/>
      <c r="B33" s="8" t="s">
        <v>60</v>
      </c>
      <c r="C33" s="8"/>
      <c r="D33" s="8"/>
      <c r="E33" s="8"/>
      <c r="F33" s="22">
        <v>582</v>
      </c>
      <c r="G33" s="22"/>
      <c r="H33" s="22">
        <f>+F33*12</f>
        <v>6984</v>
      </c>
      <c r="I33" s="8"/>
      <c r="J33" s="62"/>
    </row>
    <row r="34" spans="1:10" ht="14.25">
      <c r="A34" s="8"/>
      <c r="B34" s="8" t="s">
        <v>61</v>
      </c>
      <c r="C34" s="8"/>
      <c r="D34" s="8"/>
      <c r="E34" s="8"/>
      <c r="F34" s="59">
        <f>+H34/12</f>
        <v>208.33333333333334</v>
      </c>
      <c r="G34" s="22"/>
      <c r="H34" s="59">
        <v>2500</v>
      </c>
      <c r="I34" s="8"/>
      <c r="J34" s="62"/>
    </row>
    <row r="35" spans="1:10" ht="14.25">
      <c r="A35" s="8"/>
      <c r="B35" s="8"/>
      <c r="C35" s="8"/>
      <c r="D35" s="8"/>
      <c r="E35" s="8"/>
      <c r="F35" s="8"/>
      <c r="G35" s="8"/>
      <c r="H35" s="8"/>
      <c r="I35" s="8"/>
      <c r="J35" s="62"/>
    </row>
    <row r="36" spans="1:10" ht="14.25">
      <c r="A36" s="28" t="s">
        <v>62</v>
      </c>
      <c r="B36" s="8"/>
      <c r="C36" s="8"/>
      <c r="D36" s="8"/>
      <c r="E36" s="8"/>
      <c r="F36" s="22">
        <f>SUM(F33:F35)</f>
        <v>790.3333333333334</v>
      </c>
      <c r="G36" s="22"/>
      <c r="H36" s="22"/>
      <c r="I36" s="22"/>
      <c r="J36" s="61">
        <f>-SUM(H33:H34)</f>
        <v>-9484</v>
      </c>
    </row>
    <row r="37" spans="1:10" ht="14.25">
      <c r="A37" s="8"/>
      <c r="B37" s="8"/>
      <c r="C37" s="8"/>
      <c r="D37" s="8"/>
      <c r="E37" s="8"/>
      <c r="F37" s="8"/>
      <c r="G37" s="8"/>
      <c r="H37" s="8"/>
      <c r="I37" s="8"/>
      <c r="J37" s="62"/>
    </row>
    <row r="38" spans="1:10" ht="14.25">
      <c r="A38" s="8"/>
      <c r="B38" s="8"/>
      <c r="C38" s="8"/>
      <c r="D38" s="8"/>
      <c r="E38" s="8"/>
      <c r="F38" s="8"/>
      <c r="G38" s="8"/>
      <c r="H38" s="8"/>
      <c r="I38" s="8"/>
      <c r="J38" s="62"/>
    </row>
    <row r="39" spans="1:10" ht="14.25">
      <c r="A39" s="20" t="s">
        <v>63</v>
      </c>
      <c r="B39" s="8"/>
      <c r="C39" s="8"/>
      <c r="D39" s="8"/>
      <c r="E39" s="8"/>
      <c r="F39" s="8"/>
      <c r="G39" s="8"/>
      <c r="H39" s="8"/>
      <c r="I39" s="8"/>
      <c r="J39" s="62"/>
    </row>
    <row r="40" spans="1:10" ht="14.25">
      <c r="A40" s="8"/>
      <c r="B40" s="8" t="s">
        <v>64</v>
      </c>
      <c r="C40" s="8"/>
      <c r="D40" s="8"/>
      <c r="E40" s="8"/>
      <c r="F40" s="22">
        <f>+H40/12</f>
        <v>541.6666666666666</v>
      </c>
      <c r="G40" s="22"/>
      <c r="H40" s="22">
        <v>6500</v>
      </c>
      <c r="I40" s="8"/>
      <c r="J40" s="62"/>
    </row>
    <row r="41" spans="1:10" ht="14.25">
      <c r="A41" s="8"/>
      <c r="B41" s="8" t="s">
        <v>65</v>
      </c>
      <c r="C41" s="8"/>
      <c r="D41" s="8"/>
      <c r="E41" s="8"/>
      <c r="F41" s="39">
        <f>+H41/12</f>
        <v>333.3333333333333</v>
      </c>
      <c r="G41" s="39"/>
      <c r="H41" s="39">
        <v>4000</v>
      </c>
      <c r="I41" s="8"/>
      <c r="J41" s="62"/>
    </row>
    <row r="42" spans="1:10" ht="14.25">
      <c r="A42" s="8"/>
      <c r="B42" s="8" t="s">
        <v>66</v>
      </c>
      <c r="C42" s="8"/>
      <c r="D42" s="8"/>
      <c r="E42" s="8"/>
      <c r="F42" s="25">
        <f>+H42/12</f>
        <v>416.6666666666667</v>
      </c>
      <c r="G42" s="39"/>
      <c r="H42" s="25">
        <v>5000</v>
      </c>
      <c r="I42" s="8"/>
      <c r="J42" s="62"/>
    </row>
    <row r="43" spans="1:10" ht="14.25">
      <c r="A43" s="8"/>
      <c r="B43" s="8" t="s">
        <v>67</v>
      </c>
      <c r="C43" s="8"/>
      <c r="D43" s="8"/>
      <c r="E43" s="8"/>
      <c r="F43" s="8"/>
      <c r="G43" s="8"/>
      <c r="H43" s="8"/>
      <c r="I43" s="8"/>
      <c r="J43" s="62"/>
    </row>
    <row r="44" spans="1:10" ht="14.25">
      <c r="A44" s="28" t="s">
        <v>68</v>
      </c>
      <c r="B44" s="8"/>
      <c r="C44" s="8"/>
      <c r="D44" s="8"/>
      <c r="E44" s="8"/>
      <c r="F44" s="22">
        <f>SUM(F40:F43)</f>
        <v>1291.6666666666667</v>
      </c>
      <c r="G44" s="8"/>
      <c r="H44" s="8"/>
      <c r="I44" s="8"/>
      <c r="J44" s="63">
        <f>-SUM(H40:H42)</f>
        <v>-15500</v>
      </c>
    </row>
    <row r="45" spans="1:10" ht="14.25">
      <c r="A45" s="8"/>
      <c r="B45" s="8"/>
      <c r="C45" s="8"/>
      <c r="D45" s="8"/>
      <c r="E45" s="8"/>
      <c r="F45" s="8"/>
      <c r="G45" s="8"/>
      <c r="H45" s="8"/>
      <c r="I45" s="8"/>
      <c r="J45" s="62"/>
    </row>
    <row r="46" spans="1:10" ht="14.25">
      <c r="A46" s="8"/>
      <c r="B46" s="8"/>
      <c r="C46" s="8"/>
      <c r="D46" s="8"/>
      <c r="E46" s="8"/>
      <c r="F46" s="8"/>
      <c r="G46" s="8"/>
      <c r="H46" s="8"/>
      <c r="I46" s="8"/>
      <c r="J46" s="62"/>
    </row>
    <row r="47" spans="1:10" ht="14.25">
      <c r="A47" s="20" t="s">
        <v>69</v>
      </c>
      <c r="B47" s="8"/>
      <c r="C47" s="8"/>
      <c r="D47" s="8"/>
      <c r="E47" s="8"/>
      <c r="F47" s="59">
        <f>+H47/12</f>
        <v>416.6666666666667</v>
      </c>
      <c r="G47" s="22"/>
      <c r="H47" s="59">
        <v>5000</v>
      </c>
      <c r="I47" s="8"/>
      <c r="J47" s="61">
        <v>-5000</v>
      </c>
    </row>
    <row r="48" spans="1:10" ht="14.25">
      <c r="A48" s="8"/>
      <c r="B48" s="8"/>
      <c r="C48" s="8"/>
      <c r="D48" s="8"/>
      <c r="E48" s="8"/>
      <c r="F48" s="8"/>
      <c r="G48" s="8"/>
      <c r="H48" s="8"/>
      <c r="I48" s="8"/>
      <c r="J48" s="62"/>
    </row>
    <row r="49" spans="1:10" ht="13.5" thickBot="1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ht="14.25">
      <c r="A50" s="64" t="s">
        <v>70</v>
      </c>
      <c r="B50" s="41"/>
      <c r="C50" s="41"/>
      <c r="D50" s="41"/>
      <c r="E50" s="41"/>
      <c r="F50" s="41"/>
      <c r="G50" s="41"/>
      <c r="H50" s="41"/>
      <c r="I50" s="41"/>
      <c r="J50" s="65">
        <f>SUM(J12:J47)</f>
        <v>6216</v>
      </c>
    </row>
    <row r="51" spans="1:10" ht="13.5" thickBot="1">
      <c r="A51" s="51"/>
      <c r="B51" s="66" t="s">
        <v>71</v>
      </c>
      <c r="C51" s="52"/>
      <c r="D51" s="52"/>
      <c r="E51" s="52"/>
      <c r="F51" s="52"/>
      <c r="G51" s="52"/>
      <c r="H51" s="52"/>
      <c r="I51" s="52"/>
      <c r="J51" s="67"/>
    </row>
    <row r="52" spans="1:10" ht="12.75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 ht="12.75">
      <c r="A53" s="8"/>
      <c r="B53" s="8"/>
      <c r="C53" s="8"/>
      <c r="D53" s="8"/>
      <c r="E53" s="8"/>
      <c r="F53" s="28"/>
      <c r="G53" s="8"/>
      <c r="H53" s="8"/>
      <c r="I53" s="8"/>
      <c r="J53" s="8"/>
    </row>
    <row r="54" spans="1:10" ht="12.75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 ht="12.75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 ht="12.75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ht="12.75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12.75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ht="12.75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ht="12.75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ht="12.75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ht="12.75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ht="12.75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 ht="12.75">
      <c r="A64" s="8"/>
      <c r="B64" s="8"/>
      <c r="C64" s="8"/>
      <c r="D64" s="8"/>
      <c r="E64" s="8"/>
      <c r="F64" s="8"/>
      <c r="G64" s="8"/>
      <c r="H64" s="8"/>
      <c r="I64" s="8"/>
      <c r="J64" s="8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Francois Leroux</dc:creator>
  <cp:keywords/>
  <dc:description/>
  <cp:lastModifiedBy>ddescoteaux@hotmail.com</cp:lastModifiedBy>
  <cp:lastPrinted>2012-09-07T18:42:38Z</cp:lastPrinted>
  <dcterms:created xsi:type="dcterms:W3CDTF">2000-11-11T00:06:19Z</dcterms:created>
  <dcterms:modified xsi:type="dcterms:W3CDTF">2021-02-11T13:29:06Z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1555745337</vt:i4>
  </property>
  <property fmtid="{D5CDD505-2E9C-101B-9397-08002B2CF9AE}" pid="3" name="_EmailSubject">
    <vt:lpwstr/>
  </property>
  <property fmtid="{D5CDD505-2E9C-101B-9397-08002B2CF9AE}" pid="4" name="_AuthorEmail">
    <vt:lpwstr>ginette.leroux@enfantsdorient.org</vt:lpwstr>
  </property>
  <property fmtid="{D5CDD505-2E9C-101B-9397-08002B2CF9AE}" pid="5" name="_AuthorEmailDisplayName">
    <vt:lpwstr>Ginette Leroux</vt:lpwstr>
  </property>
  <property fmtid="{D5CDD505-2E9C-101B-9397-08002B2CF9AE}" pid="6" name="_ReviewingToolsShownOnce">
    <vt:lpwstr/>
  </property>
</Properties>
</file>